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4235" windowHeight="12195" activeTab="0"/>
  </bookViews>
  <sheets>
    <sheet name="11.2016" sheetId="1" r:id="rId1"/>
  </sheets>
  <definedNames>
    <definedName name="_xlnm.Print_Titles" localSheetId="0">'11.2016'!$10:$11</definedName>
    <definedName name="_xlnm.Print_Area" localSheetId="0">'11.2016'!$A$1:$D$153</definedName>
  </definedNames>
  <calcPr fullCalcOnLoad="1"/>
</workbook>
</file>

<file path=xl/sharedStrings.xml><?xml version="1.0" encoding="utf-8"?>
<sst xmlns="http://schemas.openxmlformats.org/spreadsheetml/2006/main" count="230" uniqueCount="170">
  <si>
    <t xml:space="preserve">  - по расчету и предоставлению субвенций бюджетам городских (сельских) поселений на государственную регистрацию актов гражданского состояния</t>
  </si>
  <si>
    <t>ветераны труда, ветераны военной службы</t>
  </si>
  <si>
    <t>реабилитированные лица и лица, признанные пострадавшими от политических репрессий</t>
  </si>
  <si>
    <t>вдовы Героев Социалистического Труда и полных кавалеров ордена Трудовой Славы</t>
  </si>
  <si>
    <t>в отношении несовершеннолетних и лиц из числа детей-сирот и детей, оставшихся без попечения родителей в возрасте от 18 до 23 лет</t>
  </si>
  <si>
    <t>в отношении совершеннолетних лиц</t>
  </si>
  <si>
    <t xml:space="preserve">Наименование показателей </t>
  </si>
  <si>
    <t>Код бюджетной классификации</t>
  </si>
  <si>
    <t xml:space="preserve">Безвозмездные поступления </t>
  </si>
  <si>
    <t>в том числе:</t>
  </si>
  <si>
    <t>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</si>
  <si>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</si>
  <si>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Дотации бюджетам муниципальных районов на выравнивание бюджетной обеспеченности </t>
  </si>
  <si>
    <t xml:space="preserve"> - органы управления в сфере культуры</t>
  </si>
  <si>
    <t xml:space="preserve"> - за счет средств федерального бюджета</t>
  </si>
  <si>
    <t xml:space="preserve"> - за счет средств областного бюджета</t>
  </si>
  <si>
    <t xml:space="preserve"> - на государственную регистрацию актов гражданского состояния муниципальными районами и городскими округами</t>
  </si>
  <si>
    <t>многодетные семьи</t>
  </si>
  <si>
    <t>иные категории граждан</t>
  </si>
  <si>
    <t>на выплату пособия</t>
  </si>
  <si>
    <t>за счет субсидий федерального бюджета</t>
  </si>
  <si>
    <t>за счет средств областного бюджета</t>
  </si>
  <si>
    <t>2 02 03024 05 0000 151</t>
  </si>
  <si>
    <t>2 02 03115 05 0000 151</t>
  </si>
  <si>
    <t>Субсидии бюджетам бюджетной системы Российской Федерации (межбюджетные субсидии)</t>
  </si>
  <si>
    <t>2 02 02051 05 0000 151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</si>
  <si>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</si>
  <si>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</si>
  <si>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</si>
  <si>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 xml:space="preserve"> - органы управления образованием</t>
  </si>
  <si>
    <t>2 02 04025 05 0000 151</t>
  </si>
  <si>
    <t>2 02 02216 05 0000 151</t>
  </si>
  <si>
    <t>2 02 04041 05 0000 151</t>
  </si>
  <si>
    <t>Субвенции бюджетам муниципальных районов и городских округов на проведение Всероссийской сельскохозяйственной переписи в 2016 году</t>
  </si>
  <si>
    <t>на компенсацию убытков автоперевозчиков</t>
  </si>
  <si>
    <t>герои Социалистического Труда и полные кавалеры ордена Трудовой Славы</t>
  </si>
  <si>
    <t>2 02 03007 05 0000 151</t>
  </si>
  <si>
    <t>на оплату труда приемного родителя, родителя-воспитателя</t>
  </si>
  <si>
    <t>Субвенции бюджетам муниципальных районов и городских округов на 2016 год на осуществление контроля и надзора в области долевого строительства многоквартирных домов и (или) иных объектов недвижимости</t>
  </si>
  <si>
    <t>Иные межбюджетные трансферты бюджетам муниципальных районов и городских округов на 2016 год на комплектование книжных фондов библиотек муниципальных образований</t>
  </si>
  <si>
    <t xml:space="preserve"> - в рамках подпрограммы «Развитие общего образования» государственной программы Белгородской области  «Развитие образования Белгородской области на 2014-2020 годы»</t>
  </si>
  <si>
    <t>на капитальный ремонт и ремонт автомобильных дорог общего пользования населенных пунктов</t>
  </si>
  <si>
    <t>на оплату содержания жилых помещений</t>
  </si>
  <si>
    <t>на ремонт жилых помещений</t>
  </si>
  <si>
    <t>на компенсацию льготного проезда учащимся, студентам и аспирантам из малообеспеченных семей</t>
  </si>
  <si>
    <t>Иные межбюджетные трансферты бюджетам муниципальных районов и городских округов на 2016 год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</si>
  <si>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2 02 04999 05 0000 151</t>
  </si>
  <si>
    <t xml:space="preserve"> - в рамках подпрограммы "Культурно-досуговая деятельность и народное творчество" государственной программы Белгородской области "Развитие культуры и искусства Белгородской области на 2014-2020 годы"</t>
  </si>
  <si>
    <t xml:space="preserve"> - за счет федерального бюджета</t>
  </si>
  <si>
    <t xml:space="preserve"> - за счет областного бюджета</t>
  </si>
  <si>
    <t>2 02 03121 05 0000 151</t>
  </si>
  <si>
    <t>за счет федерального бюджета</t>
  </si>
  <si>
    <t>Иные межбюджетные трансферты бюджетам муниципальных районов и городских округов на 2016 год на государственную поддержку муниципальных учреждений культуры, находящихся на территории сельских поселений, и их работников</t>
  </si>
  <si>
    <t>2 02 04052 05 0000 151</t>
  </si>
  <si>
    <t>2 02 04053 05 0000 151</t>
  </si>
  <si>
    <t>на государственную поддержку муниципальных учреждений культуры</t>
  </si>
  <si>
    <t>на государственную поддержку лучших работников муниципальных учреждений культуры, находящихся на территории сельских поселений</t>
  </si>
  <si>
    <t>2 02 03069 05 0000 151</t>
  </si>
  <si>
    <t>Субвенции бюджетам муниципальных районов и городских округов на 2016 год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</si>
  <si>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</si>
  <si>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</si>
  <si>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2 02 02089 05 0000 151</t>
  </si>
  <si>
    <t>2 02 03070 05 0000 151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</si>
  <si>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</si>
  <si>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Субвенции бюджетам муниципальных районов на 2016 год на софинансирование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обучением компьютерной грамотности неработающих пенсионеров</t>
  </si>
  <si>
    <t>Иные межбюджетные трансферты бюджетам муниципальных районов и городских округов на 2016 год на социальную поддержку Героев Социалистического Труда, Героев Труда Российской Федерации и полных кавалеров ордена Трудовой Славы</t>
  </si>
  <si>
    <t>Субсидии муниципальным районам и городским округам на 2017 год на обеспечение мероприятий по  переселению граждан из аварийного жилищного фонда, в том числе за счет средств областного бюджета</t>
  </si>
  <si>
    <r>
      <t xml:space="preserve"> - в рамках подпрограммы "</t>
    </r>
    <r>
      <rPr>
        <i/>
        <sz val="12"/>
        <rFont val="Times New Roman"/>
        <family val="1"/>
      </rPr>
      <t>Развитие физической культуры и массового спорта"</t>
    </r>
    <r>
      <rPr>
        <sz val="12"/>
        <rFont val="Times New Roman"/>
        <family val="1"/>
      </rPr>
      <t xml:space="preserve"> государственной программы Белгородской области "Развитие физической культуры и спорта Белгородской области на 2014-2020 годы"</t>
    </r>
  </si>
  <si>
    <t>2 02 02519 05 0000 151</t>
  </si>
  <si>
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</si>
  <si>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книжных фондов библиотек муниципальных образований</t>
  </si>
  <si>
    <t>Субвенции бюджетам муниципальных районов на 2017 год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</si>
  <si>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на 2017 год на оказание содействия достижения целевых показателейреализации региональных программразвития агропромышленного комплексав рамках возмещения части процентной ставки по долгосрочным, среднесрочным и краткосрочным кредитам, взятым малыми формами хозяйствования</t>
  </si>
  <si>
    <t>2 02 30024 05 0000 151</t>
  </si>
  <si>
    <t>труженики тыла</t>
  </si>
  <si>
    <t>реабилитированные лица</t>
  </si>
  <si>
    <t>дети войны</t>
  </si>
  <si>
    <t xml:space="preserve">Субсидии бюджетам муниципальных районов и городских округов на 2018-2019 годы год на строительство, прибретение объектов недвижимого имущество и капитальный ремонт объектов местного значения </t>
  </si>
  <si>
    <t>Субсидии  бюджетам  муниципальных районов и городских округов на 2018-2019 годы на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на капитальный ремонт и ремонт автомобильных дорог общего пользования населенных пунктов</t>
  </si>
  <si>
    <t>Субсидии бюджетам муниципальных районов и городских округов на поддержку отрасли культуры на 2018-2019 годы</t>
  </si>
  <si>
    <t xml:space="preserve">Субвенции бюджетам муниципальных районов и городских округов на 2018-2019 годы на организацию предоставления ежемесячных денежных компенсаций расходов по оплате жилищно-коммунальных услуг </t>
  </si>
  <si>
    <t>Субвенции бюджетам муниципальных районов и городских округов на 2018-2019 годы на выплату субсидий ветеранам боевых действий и другим категориям военнослужащих, лицам, привлекавшимся органами местной власти к разминированию территорий и объектов в период 1943 - 1950 годов</t>
  </si>
  <si>
    <t>Субвенции бюджетам муниципальных районов и городских округов на 2018-2019 годы 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№40-ФЗ "Об обязательном страховании ответственности владельцев транспортных средств"</t>
  </si>
  <si>
    <t>Дотация на выравнивание бюджетной обеспеченности муниципальных районов на плановый период 2018 и 2019 годов</t>
  </si>
  <si>
    <t>Субсидии бюджетам муниципальных районов и городских округов на плановый период 2018-2019 годов на реализацию мероприятий подпрограммы "Обеспечение жильем молодых семей" федеральной целевой программы "Жилище" на 2015-2020 годы</t>
  </si>
  <si>
    <t>развитие водоснабжения в сельской местности</t>
  </si>
  <si>
    <t>Субсидии бюджетам муниципальных районов и городских округов на плановый период 2018-2019 годов на реализацию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</t>
  </si>
  <si>
    <t>Субсидии бюджетам муниципальных районовна плановый период 2018-2019 годов на организацию наружного освещения населенных пунктов Белгородской области</t>
  </si>
  <si>
    <t xml:space="preserve">Субсидии из областного бюджета бюджетам муниципальных районов и городских округов на повышение оплаты труда работникам учреждений культуры на плановый период 2018-2019 годов </t>
  </si>
  <si>
    <t xml:space="preserve">Субвенции бюджетам муниципальных районов на плановый период 2018-2019 годов на осуществление полномочий по расчету и предоставлению дотаций на выравнивание бюджетной обеспеченности поселений </t>
  </si>
  <si>
    <t>Субвенции бюджетам муниципальных районов и городских округов на плановый период 2018-2019 годов на осуществление отдельных государственных полномочий по рассмотрению дел об административных правонарушениях</t>
  </si>
  <si>
    <t>Субвенции бюджетам муниципальных районов и городских округов на плановый период 2018-2019 годов на организацию предоставления мер по поддержке сельскохозяйственного производства</t>
  </si>
  <si>
    <t>Субвенции бюджетам муниципальных районов и городских округов на плановый период 2018-2019 годов на организацию предоставления социального пособия на погребение</t>
  </si>
  <si>
    <t xml:space="preserve">Субвенции бюджетам муниципальных районов и городских округовна плановый период 2018-2019 годов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</si>
  <si>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Субвенции бюджетам муниципальных районов и городских округов на плановый период 2018-2019 годов на организацию предоставления отдельных мер социальной защиты населения </t>
  </si>
  <si>
    <t>Субвенции бюджетам муниципальных районов и городских округов на плановый период 2018-2019 годов на осуществление полномочий в области охраны труда</t>
  </si>
  <si>
    <t>Субвенции бюджетам муниципальных районов и городских округов на плановый период 2018-2019 годов на государственную регистрацию актов гражданского состояния</t>
  </si>
  <si>
    <t xml:space="preserve">Субвенции бюджетам муниципальных районов и городских округов  на плановый период 2018-2019 годов на выплату субвенций на реализацию государственного стандарта общего образования </t>
  </si>
  <si>
    <t xml:space="preserve">Субвенции  бюджетам муниципальных районов и городских округов на плановый период 2018-2019 годов на выплату субвенций на ежемесячное денежное вознаграждение за классное руководство  </t>
  </si>
  <si>
    <t xml:space="preserve">Субвенции муниципальным районам и городским округам на плановый период 2018-2019 годов на обеспечение государственных гарантий 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</si>
  <si>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районов и городских округов на плановый период 2018-2019 годов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</si>
  <si>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 xml:space="preserve">Субвенции бюджетам муниципальных районов и городских округов на плановый период 2018-2019 годов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Белгородской области  </t>
  </si>
  <si>
    <t xml:space="preserve">Субвенции бюджетам муниципальных районов и городских округов на плановый период 2018-2019 годов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"Жителю блокадного Ленинграда") </t>
  </si>
  <si>
    <t xml:space="preserve">Субвенции бюджетам муниципальных районов и городских округов на плановый период 2018-2019 годов на выплату ежемесячных денежных компенсаций расходов по оплате жилищно-коммунальных услуг отдельным категориям граждан </t>
  </si>
  <si>
    <t xml:space="preserve">Субвенции бюджетам муниципальных районов и городских округов на плановый период 2018-2019 годов  на предоставление гражданам  адресных субсидий на оплату  жилого помещения и коммунальных услуг  </t>
  </si>
  <si>
    <t>Субвенции  бюджетам муниципальных районов и городских округов  на плановый период 2018-2019 годов  на возмещение расходов по гарантированному перечню услуг по погребению в рамках ст.12 Федерального закона от 12.01.1996 №8-ФЗ</t>
  </si>
  <si>
    <t xml:space="preserve">Субвенции бюджетам муниципальных районов и городских округов на плановый период 2018-2019 годов на социальную поддержку детей - сирот и детей, оставшихся без попечения родителей, в части оплаты за  содержание  жилых помещений, закрепленных за детьми - сиротами  и капитального ремонта </t>
  </si>
  <si>
    <t xml:space="preserve">Субвенции бюджетам муниципальных районов и городских округов на плановый период 2018-2019 годов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</si>
  <si>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муниципальных районов и городских округов на плановый период 2018-2019 годов на организацию транспортного обслуживания населения в пригородном межмуниципальном сообщении</t>
  </si>
  <si>
    <t>Субвенции бюджетам муниципальных районов и городских округов на плановый период 2018-2019 годов на оказание содействия достижения целевых показателейреализации региональных программразвития агропромышленного комплексав рамках возмещения части процентной ставки по долгосрочным, среднесрочным и краткосрочным кредитам, взятым малыми формами хозяйствования</t>
  </si>
  <si>
    <t xml:space="preserve">Субвенции бюджетам муниципальных районов и городских округов  на плановый период 2018-2019 годов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</si>
  <si>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Субвенции бюджетам муниципальных районов и городских округов на плановый период 2018-2019 годов на мероприятия по проведению оздоровительной кампании детей </t>
  </si>
  <si>
    <t xml:space="preserve">Субвенции бюджетам муниципальных районов и городских округов на плановый период 2018-2019 годов на осуществление деятельности по опеке и попечительству </t>
  </si>
  <si>
    <t xml:space="preserve">Субвенции бюджетам муниципальных районов на плановый период 2018-2019 годов на осуществление полномочий по первичному воинскому учету на территориях, где отсутствуют военные комиссариаты </t>
  </si>
  <si>
    <t>Субвенции бюджетам муниципальных районов и городских округов на плановый период 2018-2019 годов на выплату  ежемесячных пособий гражданам, имеющим детей</t>
  </si>
  <si>
    <t xml:space="preserve">Субвенции бюджетам муниципальных районов и городских округов на плановый период 2018-2019 годов на  ежемесячную  денежную выплату, назначаемую в случае рождения третьего ребенка или последующих детей до достижения ребенком возраста трех лет  </t>
  </si>
  <si>
    <t>Субвенции бюджетам муниципальных районов и городских округов на плановый период 2018-2019 годов на осуществление дополнительных мер социальной защиты семей, родивших третьего и последующих детей, по предоставлению материнского (семейного) капитала</t>
  </si>
  <si>
    <t xml:space="preserve">Субвенции бюджетам муниципальных районов и городских округов на плановый период 2018-2019 годов на осуществление полномочий субъекта Российской Федерации на осуществление мер соцзащиты многодетных семей  </t>
  </si>
  <si>
    <t>Субвенции бюджетам муниципальных районов и городских округов на плановый период 2018-2019 годов на предоставление материальной и иной помощи для погребения</t>
  </si>
  <si>
    <t xml:space="preserve">Субвенции бюджетам муниципальных районов и городских округов на плановый период 2018-2019 годов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</si>
  <si>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 xml:space="preserve">Субвенции бюджетам муниципальных районов и городских округов на плановый период 2018-2019 годов по осуществлению ежегодной денежной выплаты лицам, награжденным нагрудным знаком "Почетный донор России"  </t>
  </si>
  <si>
    <t>Субвенции бюджетам муниципальных районов и городских округов  на плановый период 2018-2019 годов  для осуществления полномочий по обеспечению права граждан на социальное обслуживание</t>
  </si>
  <si>
    <t xml:space="preserve">Субвенции бюджетам муниципальных районов и городских округов на плановый период 2018-2019 годов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   </t>
  </si>
  <si>
    <t xml:space="preserve">Субвенции бюджетам муниципальных районов и городских округов на плановый период 2018-2019 годов на выплату пособий малоимущим гражданам и гражданам, оказавшимся в тяжелой жизненной ситуации </t>
  </si>
  <si>
    <t xml:space="preserve">Субвенции бюджетам муниципальных районов и городских округов на плановый период 2018-2019 годов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</si>
  <si>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и городских округов на плановый период 2018-2019 годов  на осуществление полномочий субъекта Российской Федерации на осуществление мер по социальной защите граждан, являющихся усыновителями  </t>
  </si>
  <si>
    <t>Субвенции бюджетам муниципальных районов и городских округов на плановый период 2018-2019 годов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№81-ФЗ "О государственных пособиях гражданам, имеющим детей"</t>
  </si>
  <si>
    <t>Субвенции бюджетам муниципальных районов и городских округов на плановый период 2018-2019 годов на 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№81-ФЗ "О государственных пособиях гражданам, имеющим детей"</t>
  </si>
  <si>
    <t>Субвенции бюджетам муниципальных районов и городских округов на плановый период 2018-2019 годов на оплату ежемесячных денежных  выплат отдельным категориям граждан (ветераны труда, труженики тыла, реабилитированные лица и лица, признанными пострадавшими от политических репрессий, лицам, родившимся в период с 22 июня 1923 года по 3 сентября 1945 года (Дети войны))</t>
  </si>
  <si>
    <t>Субвенции бюджетам муниципальных районов и городских округов на плановый период 2018-2019 годов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</t>
  </si>
  <si>
    <t>Субвенции бюджетам муниципальных районов  на плановый период 2018-2019 годов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</si>
  <si>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Иные межбюджетные трансферты бюджетам муниципальных районов и городских округов на плановый период 2018-2019 годов на обеспечение видеонаблюдением аудиторий пунктов проведения единого государственного экзамена</t>
  </si>
  <si>
    <t>Иные межбюджетные трансферты бюджетам муниципальных районов и городских округов на плановый период 2018-2019 годов на выплату единовременной адресной помощи женщинам, находящимся в трудной жизненной ситуации и сохранившим беременность</t>
  </si>
  <si>
    <t>2018 год</t>
  </si>
  <si>
    <t>2019 год</t>
  </si>
  <si>
    <t>2 02 00000 00 0000 000</t>
  </si>
  <si>
    <t>2 02 15001 05 0000 151</t>
  </si>
  <si>
    <t>2 02 20000 00 0000 151</t>
  </si>
  <si>
    <t>2 02 20077 05 0000 151</t>
  </si>
  <si>
    <t>2 02 20051 05 0000 151</t>
  </si>
  <si>
    <t>2 02 29999 05 0000 151</t>
  </si>
  <si>
    <t>2 02 30000 00 0000 151</t>
  </si>
  <si>
    <t>2 02 35930 05 0000 151</t>
  </si>
  <si>
    <t>2 02 30021 05 0000 151</t>
  </si>
  <si>
    <t>2 02 30029 05 0000 151</t>
  </si>
  <si>
    <t>2 02 35250 05 0000 151</t>
  </si>
  <si>
    <t>2 02 30022 05 0000 151</t>
  </si>
  <si>
    <t>2 02 35543 05 0000 151</t>
  </si>
  <si>
    <t>2 02 35082 05 0000 151</t>
  </si>
  <si>
    <t>2 02 35118 05 0000 151</t>
  </si>
  <si>
    <t>2 02 45457 05 0000 151</t>
  </si>
  <si>
    <t>2 02 35084 05 0000 151</t>
  </si>
  <si>
    <t>2 02 35280 05 0000 151</t>
  </si>
  <si>
    <t>2 02 35220 05 0000 151</t>
  </si>
  <si>
    <t>2 02 35260 05 0000 151</t>
  </si>
  <si>
    <t>2 02 35380 05 0000 151</t>
  </si>
  <si>
    <t>2 02 30027 05 0000 151</t>
  </si>
  <si>
    <t>2 02 35137 05 0000 151</t>
  </si>
  <si>
    <t>2 02 49999 05 0000 151</t>
  </si>
  <si>
    <t xml:space="preserve">                                                  </t>
  </si>
  <si>
    <t xml:space="preserve">                                                </t>
  </si>
  <si>
    <t>к решению заседания</t>
  </si>
  <si>
    <t xml:space="preserve">                                               </t>
  </si>
  <si>
    <t>Муниципального совета</t>
  </si>
  <si>
    <t>Шебекинского района</t>
  </si>
  <si>
    <t xml:space="preserve"> Приложение 20</t>
  </si>
  <si>
    <t xml:space="preserve"> Межбюджетные трансферты, получаемые от других бюджетов бюджетной системы Российской Федерации, на плановый период 2018-2019 годы</t>
  </si>
  <si>
    <t>за счет средств федерального бюджета</t>
  </si>
  <si>
    <t>Субвенции бюджетам муниципальных районов и городских округов на плановый период 2018-2019 годов на предоставление 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</si>
  <si>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от 27 декабря 2016 г.  № 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</si>
</sst>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 readingOrder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readingOrder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readingOrder="1"/>
    </xf>
    <xf numFmtId="0" fontId="5" fillId="0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readingOrder="1"/>
    </xf>
    <xf numFmtId="3" fontId="5" fillId="0" borderId="0" xfId="0" applyNumberFormat="1" applyFont="1" applyFill="1" applyBorder="1" applyAlignment="1">
      <alignment horizontal="right" wrapText="1" readingOrder="1"/>
    </xf>
    <xf numFmtId="3" fontId="5" fillId="0" borderId="0" xfId="0" applyNumberFormat="1" applyFont="1" applyFill="1" applyBorder="1" applyAlignment="1">
      <alignment horizontal="right" vertical="center" wrapText="1" readingOrder="1"/>
    </xf>
    <xf numFmtId="189" fontId="5" fillId="0" borderId="0" xfId="0" applyNumberFormat="1" applyFont="1" applyFill="1" applyBorder="1" applyAlignment="1">
      <alignment horizontal="right" wrapText="1" readingOrder="1"/>
    </xf>
    <xf numFmtId="3" fontId="5" fillId="0" borderId="0" xfId="0" applyNumberFormat="1" applyFont="1" applyFill="1" applyBorder="1" applyAlignment="1">
      <alignment horizontal="right" vertical="distributed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6" fillId="32" borderId="10" xfId="54" applyNumberFormat="1" applyFont="1" applyFill="1" applyBorder="1" applyAlignment="1">
      <alignment horizontal="left" vertical="top" wrapText="1"/>
      <protection/>
    </xf>
    <xf numFmtId="49" fontId="6" fillId="32" borderId="10" xfId="54" applyNumberFormat="1" applyFont="1" applyFill="1" applyBorder="1" applyAlignment="1">
      <alignment horizontal="left" vertical="top" wrapText="1"/>
      <protection/>
    </xf>
    <xf numFmtId="0" fontId="6" fillId="32" borderId="10" xfId="0" applyFont="1" applyFill="1" applyBorder="1" applyAlignment="1" applyProtection="1">
      <alignment horizontal="left" vertical="top" wrapText="1"/>
      <protection locked="0"/>
    </xf>
    <xf numFmtId="49" fontId="6" fillId="32" borderId="10" xfId="56" applyNumberFormat="1" applyFont="1" applyFill="1" applyBorder="1" applyAlignment="1">
      <alignment horizontal="left" vertical="top" wrapText="1"/>
      <protection/>
    </xf>
    <xf numFmtId="0" fontId="5" fillId="32" borderId="10" xfId="55" applyNumberFormat="1" applyFont="1" applyFill="1" applyBorder="1" applyAlignment="1">
      <alignment horizontal="left" vertical="top" wrapText="1"/>
      <protection/>
    </xf>
    <xf numFmtId="0" fontId="5" fillId="0" borderId="0" xfId="53" applyNumberFormat="1" applyFont="1" applyAlignment="1">
      <alignment wrapText="1"/>
      <protection/>
    </xf>
    <xf numFmtId="0" fontId="5" fillId="0" borderId="0" xfId="0" applyNumberFormat="1" applyFont="1" applyFill="1" applyBorder="1" applyAlignment="1">
      <alignment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NumberFormat="1" applyFont="1" applyAlignment="1">
      <alignment horizontal="right" readingOrder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 horizontal="right" readingOrder="1"/>
    </xf>
    <xf numFmtId="3" fontId="5" fillId="33" borderId="10" xfId="0" applyNumberFormat="1" applyFont="1" applyFill="1" applyBorder="1" applyAlignment="1">
      <alignment horizontal="right" wrapText="1" readingOrder="1"/>
    </xf>
    <xf numFmtId="3" fontId="5" fillId="33" borderId="10" xfId="0" applyNumberFormat="1" applyFont="1" applyFill="1" applyBorder="1" applyAlignment="1">
      <alignment readingOrder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readingOrder="1"/>
    </xf>
    <xf numFmtId="3" fontId="5" fillId="0" borderId="0" xfId="0" applyNumberFormat="1" applyFont="1" applyBorder="1" applyAlignment="1">
      <alignment readingOrder="1"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readingOrder="1"/>
    </xf>
    <xf numFmtId="0" fontId="6" fillId="0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/>
    </xf>
    <xf numFmtId="0" fontId="0" fillId="34" borderId="0" xfId="0" applyFill="1" applyAlignment="1">
      <alignment horizontal="left" wrapText="1"/>
    </xf>
    <xf numFmtId="0" fontId="0" fillId="34" borderId="0" xfId="0" applyNumberFormat="1" applyFill="1" applyAlignment="1">
      <alignment readingOrder="1"/>
    </xf>
    <xf numFmtId="0" fontId="5" fillId="34" borderId="10" xfId="0" applyNumberFormat="1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 readingOrder="1"/>
    </xf>
    <xf numFmtId="3" fontId="5" fillId="0" borderId="10" xfId="0" applyNumberFormat="1" applyFont="1" applyFill="1" applyBorder="1" applyAlignment="1">
      <alignment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right" readingOrder="1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readingOrder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readingOrder="1"/>
    </xf>
    <xf numFmtId="3" fontId="0" fillId="0" borderId="10" xfId="0" applyNumberFormat="1" applyFill="1" applyBorder="1" applyAlignment="1">
      <alignment/>
    </xf>
    <xf numFmtId="3" fontId="5" fillId="33" borderId="11" xfId="0" applyNumberFormat="1" applyFont="1" applyFill="1" applyBorder="1" applyAlignment="1">
      <alignment horizontal="right" readingOrder="1"/>
    </xf>
    <xf numFmtId="3" fontId="5" fillId="33" borderId="11" xfId="0" applyNumberFormat="1" applyFont="1" applyFill="1" applyBorder="1" applyAlignment="1">
      <alignment horizontal="right" wrapText="1" readingOrder="1"/>
    </xf>
    <xf numFmtId="0" fontId="0" fillId="0" borderId="10" xfId="0" applyNumberFormat="1" applyBorder="1" applyAlignment="1">
      <alignment readingOrder="1"/>
    </xf>
    <xf numFmtId="0" fontId="0" fillId="34" borderId="10" xfId="0" applyNumberFormat="1" applyFill="1" applyBorder="1" applyAlignment="1">
      <alignment readingOrder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" xfId="53"/>
    <cellStyle name="Обычный_Алексеевский уведомление" xfId="54"/>
    <cellStyle name="Обычный_Валуйский уведомление" xfId="55"/>
    <cellStyle name="Обычный_Вейделевский уведомлени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SheetLayoutView="106" zoomScalePageLayoutView="0" workbookViewId="0" topLeftCell="A1">
      <selection activeCell="C5" sqref="C5:D5"/>
    </sheetView>
  </sheetViews>
  <sheetFormatPr defaultColWidth="9.140625" defaultRowHeight="12.75" outlineLevelRow="1"/>
  <cols>
    <col min="1" max="1" width="26.00390625" style="54" customWidth="1"/>
    <col min="2" max="2" width="61.421875" style="2" customWidth="1"/>
    <col min="3" max="4" width="15.8515625" style="1" customWidth="1"/>
    <col min="5" max="5" width="12.00390625" style="35" customWidth="1"/>
    <col min="6" max="6" width="26.00390625" style="0" customWidth="1"/>
    <col min="9" max="9" width="32.00390625" style="0" customWidth="1"/>
  </cols>
  <sheetData>
    <row r="1" spans="1:4" ht="18.75">
      <c r="A1" s="59"/>
      <c r="B1" s="57" t="s">
        <v>159</v>
      </c>
      <c r="C1" s="70" t="s">
        <v>165</v>
      </c>
      <c r="D1" s="70"/>
    </row>
    <row r="2" spans="1:4" ht="18.75">
      <c r="A2" s="59"/>
      <c r="B2" s="57" t="s">
        <v>160</v>
      </c>
      <c r="C2" s="70" t="s">
        <v>161</v>
      </c>
      <c r="D2" s="70"/>
    </row>
    <row r="3" spans="1:4" ht="18.75">
      <c r="A3" s="59"/>
      <c r="B3" s="58" t="s">
        <v>162</v>
      </c>
      <c r="C3" s="71" t="s">
        <v>163</v>
      </c>
      <c r="D3" s="71"/>
    </row>
    <row r="4" spans="1:4" ht="18.75">
      <c r="A4" s="59"/>
      <c r="B4" s="57"/>
      <c r="C4" s="70" t="s">
        <v>164</v>
      </c>
      <c r="D4" s="70"/>
    </row>
    <row r="5" spans="1:4" ht="18.75">
      <c r="A5" s="59"/>
      <c r="B5" s="57"/>
      <c r="C5" s="70" t="s">
        <v>169</v>
      </c>
      <c r="D5" s="70"/>
    </row>
    <row r="6" spans="1:8" ht="9" customHeight="1">
      <c r="A6" s="51"/>
      <c r="B6" s="3"/>
      <c r="C6" s="4"/>
      <c r="D6" s="4"/>
      <c r="H6" t="s">
        <v>11</v>
      </c>
    </row>
    <row r="7" spans="1:4" ht="39" customHeight="1">
      <c r="A7" s="72" t="s">
        <v>166</v>
      </c>
      <c r="B7" s="72"/>
      <c r="C7" s="72"/>
      <c r="D7" s="72"/>
    </row>
    <row r="8" spans="1:4" ht="9.75" customHeight="1">
      <c r="A8" s="51"/>
      <c r="B8" s="3"/>
      <c r="C8" s="4"/>
      <c r="D8" s="4"/>
    </row>
    <row r="9" spans="1:4" ht="18.75">
      <c r="A9" s="51"/>
      <c r="B9" s="3"/>
      <c r="C9" s="25"/>
      <c r="D9" s="25" t="s">
        <v>10</v>
      </c>
    </row>
    <row r="10" spans="1:4" ht="37.5">
      <c r="A10" s="52" t="s">
        <v>7</v>
      </c>
      <c r="B10" s="49" t="s">
        <v>6</v>
      </c>
      <c r="C10" s="60" t="s">
        <v>133</v>
      </c>
      <c r="D10" s="60" t="s">
        <v>134</v>
      </c>
    </row>
    <row r="11" spans="1:4" ht="15.75">
      <c r="A11" s="53">
        <v>1</v>
      </c>
      <c r="B11" s="32">
        <v>2</v>
      </c>
      <c r="C11" s="33">
        <v>3</v>
      </c>
      <c r="D11" s="31">
        <v>4</v>
      </c>
    </row>
    <row r="12" spans="1:9" ht="15.75">
      <c r="A12" s="53" t="s">
        <v>135</v>
      </c>
      <c r="B12" s="6" t="s">
        <v>8</v>
      </c>
      <c r="C12" s="61">
        <f>C13+C16+C37+C142</f>
        <v>1510344.7</v>
      </c>
      <c r="D12" s="61">
        <f>D13+D16+D37+D142</f>
        <v>1540071.7</v>
      </c>
      <c r="E12" s="24"/>
      <c r="F12" s="34"/>
      <c r="I12" s="27"/>
    </row>
    <row r="13" spans="1:5" ht="48.75" customHeight="1">
      <c r="A13" s="62" t="s">
        <v>136</v>
      </c>
      <c r="B13" s="63" t="s">
        <v>83</v>
      </c>
      <c r="C13" s="28">
        <f>C15</f>
        <v>256103</v>
      </c>
      <c r="D13" s="28">
        <f>D15</f>
        <v>230493</v>
      </c>
      <c r="E13"/>
    </row>
    <row r="14" spans="1:5" ht="15.75">
      <c r="A14" s="53"/>
      <c r="B14" s="6" t="s">
        <v>9</v>
      </c>
      <c r="C14" s="7"/>
      <c r="D14" s="7"/>
      <c r="E14" s="9"/>
    </row>
    <row r="15" spans="1:5" ht="31.5">
      <c r="A15" s="53" t="s">
        <v>136</v>
      </c>
      <c r="B15" s="6" t="s">
        <v>12</v>
      </c>
      <c r="C15" s="28">
        <v>256103</v>
      </c>
      <c r="D15" s="28">
        <v>230493</v>
      </c>
      <c r="E15" s="9"/>
    </row>
    <row r="16" spans="1:5" ht="31.5">
      <c r="A16" s="62" t="s">
        <v>137</v>
      </c>
      <c r="B16" s="63" t="s">
        <v>24</v>
      </c>
      <c r="C16" s="28">
        <f>C18+C25+C20+C24+C26+C29+C33+C34</f>
        <v>29692</v>
      </c>
      <c r="D16" s="28">
        <f>D18+D25+D20+D24+D26+D29+D33+D34</f>
        <v>24927</v>
      </c>
      <c r="E16" s="9"/>
    </row>
    <row r="17" spans="1:5" ht="15.75">
      <c r="A17" s="53"/>
      <c r="B17" s="6" t="s">
        <v>9</v>
      </c>
      <c r="C17" s="28"/>
      <c r="D17" s="28"/>
      <c r="E17" s="9"/>
    </row>
    <row r="18" spans="1:5" ht="141.75" customHeight="1">
      <c r="A18" s="50" t="s">
        <v>138</v>
      </c>
      <c r="B18" s="15" t="s">
        <v>86</v>
      </c>
      <c r="C18" s="44">
        <f>SUM(C19)</f>
        <v>2878</v>
      </c>
      <c r="D18" s="44">
        <f>SUM(D19)</f>
        <v>0</v>
      </c>
      <c r="E18" s="36"/>
    </row>
    <row r="19" spans="1:5" ht="15.75">
      <c r="A19" s="53"/>
      <c r="B19" s="48" t="s">
        <v>85</v>
      </c>
      <c r="C19" s="37">
        <v>2878</v>
      </c>
      <c r="D19" s="37">
        <v>0</v>
      </c>
      <c r="E19" s="9"/>
    </row>
    <row r="20" spans="1:5" ht="81" customHeight="1">
      <c r="A20" s="50" t="s">
        <v>139</v>
      </c>
      <c r="B20" s="15" t="s">
        <v>84</v>
      </c>
      <c r="C20" s="44">
        <f>C22+C23</f>
        <v>916</v>
      </c>
      <c r="D20" s="44">
        <f>D22+D23</f>
        <v>916</v>
      </c>
      <c r="E20" s="36"/>
    </row>
    <row r="21" spans="1:5" ht="15.75">
      <c r="A21" s="50"/>
      <c r="B21" s="5" t="s">
        <v>9</v>
      </c>
      <c r="C21" s="7"/>
      <c r="D21" s="7"/>
      <c r="E21" s="9"/>
    </row>
    <row r="22" spans="1:5" ht="18.75" customHeight="1" hidden="1" outlineLevel="1">
      <c r="A22" s="50"/>
      <c r="B22" s="45" t="s">
        <v>14</v>
      </c>
      <c r="C22" s="46">
        <v>0</v>
      </c>
      <c r="D22" s="46">
        <v>0</v>
      </c>
      <c r="E22" s="9"/>
    </row>
    <row r="23" spans="1:5" ht="15.75" collapsed="1">
      <c r="A23" s="50"/>
      <c r="B23" s="45" t="s">
        <v>15</v>
      </c>
      <c r="C23" s="46">
        <v>916</v>
      </c>
      <c r="D23" s="46">
        <v>916</v>
      </c>
      <c r="E23" s="9"/>
    </row>
    <row r="24" spans="1:5" ht="76.5" customHeight="1" hidden="1" outlineLevel="1">
      <c r="A24" s="50" t="s">
        <v>61</v>
      </c>
      <c r="B24" s="15" t="s">
        <v>66</v>
      </c>
      <c r="C24" s="44">
        <v>0</v>
      </c>
      <c r="D24" s="44">
        <v>0</v>
      </c>
      <c r="E24" s="36"/>
    </row>
    <row r="25" spans="1:5" ht="47.25" customHeight="1" collapsed="1">
      <c r="A25" s="50" t="s">
        <v>140</v>
      </c>
      <c r="B25" s="15" t="s">
        <v>87</v>
      </c>
      <c r="C25" s="44">
        <v>16462</v>
      </c>
      <c r="D25" s="44">
        <v>18113</v>
      </c>
      <c r="E25" s="36"/>
    </row>
    <row r="26" spans="1:5" ht="147.75" customHeight="1" hidden="1" outlineLevel="1">
      <c r="A26" s="50" t="s">
        <v>31</v>
      </c>
      <c r="B26" s="15" t="s">
        <v>78</v>
      </c>
      <c r="C26" s="44">
        <f>C28</f>
        <v>0</v>
      </c>
      <c r="D26" s="44">
        <f>D28</f>
        <v>0</v>
      </c>
      <c r="E26" s="36"/>
    </row>
    <row r="27" spans="1:5" ht="15.75" hidden="1" outlineLevel="1">
      <c r="A27" s="50"/>
      <c r="B27" s="5" t="s">
        <v>9</v>
      </c>
      <c r="C27" s="7"/>
      <c r="D27" s="7"/>
      <c r="E27" s="9"/>
    </row>
    <row r="28" spans="1:5" ht="31.5" customHeight="1" hidden="1" outlineLevel="1">
      <c r="A28" s="50"/>
      <c r="B28" s="5" t="s">
        <v>41</v>
      </c>
      <c r="C28" s="46">
        <v>0</v>
      </c>
      <c r="D28" s="46">
        <v>0</v>
      </c>
      <c r="E28" s="9"/>
    </row>
    <row r="29" spans="1:5" ht="64.5" customHeight="1" hidden="1" outlineLevel="1" collapsed="1">
      <c r="A29" s="50"/>
      <c r="B29" s="15" t="s">
        <v>77</v>
      </c>
      <c r="C29" s="44">
        <f>C30+C31</f>
        <v>0</v>
      </c>
      <c r="D29" s="44">
        <f>D30+D31</f>
        <v>0</v>
      </c>
      <c r="E29" s="36"/>
    </row>
    <row r="30" spans="1:5" ht="65.25" customHeight="1" hidden="1" outlineLevel="1">
      <c r="A30" s="50"/>
      <c r="B30" s="15" t="s">
        <v>40</v>
      </c>
      <c r="C30" s="44">
        <v>0</v>
      </c>
      <c r="D30" s="44">
        <v>0</v>
      </c>
      <c r="E30" s="36"/>
    </row>
    <row r="31" spans="1:5" ht="83.25" customHeight="1" hidden="1" outlineLevel="1">
      <c r="A31" s="50" t="s">
        <v>25</v>
      </c>
      <c r="B31" s="15" t="s">
        <v>67</v>
      </c>
      <c r="C31" s="47">
        <v>0</v>
      </c>
      <c r="D31" s="47">
        <v>0</v>
      </c>
      <c r="E31" s="36"/>
    </row>
    <row r="32" spans="1:5" ht="60" customHeight="1" hidden="1" outlineLevel="1">
      <c r="A32" s="50"/>
      <c r="B32" s="15" t="s">
        <v>47</v>
      </c>
      <c r="C32" s="44">
        <v>0</v>
      </c>
      <c r="D32" s="44">
        <v>0</v>
      </c>
      <c r="E32" s="36"/>
    </row>
    <row r="33" spans="1:5" ht="63" customHeight="1" collapsed="1">
      <c r="A33" s="50" t="s">
        <v>140</v>
      </c>
      <c r="B33" s="15" t="s">
        <v>88</v>
      </c>
      <c r="C33" s="44">
        <v>9436</v>
      </c>
      <c r="D33" s="44">
        <v>5898</v>
      </c>
      <c r="E33" s="36"/>
    </row>
    <row r="34" spans="1:5" ht="77.25" customHeight="1" hidden="1" outlineLevel="1">
      <c r="A34" s="50" t="s">
        <v>68</v>
      </c>
      <c r="B34" s="15" t="s">
        <v>79</v>
      </c>
      <c r="C34" s="44">
        <f>SUM(C35+C36)</f>
        <v>0</v>
      </c>
      <c r="D34" s="44">
        <f>SUM(D35+D36)</f>
        <v>0</v>
      </c>
      <c r="E34" s="36"/>
    </row>
    <row r="35" spans="1:5" ht="41.25" customHeight="1" hidden="1" outlineLevel="1">
      <c r="A35" s="50" t="s">
        <v>68</v>
      </c>
      <c r="B35" s="18" t="s">
        <v>70</v>
      </c>
      <c r="C35" s="39">
        <v>0</v>
      </c>
      <c r="D35" s="39">
        <v>0</v>
      </c>
      <c r="E35" s="36"/>
    </row>
    <row r="36" spans="1:5" ht="63.75" customHeight="1" hidden="1" outlineLevel="1">
      <c r="A36" s="50" t="s">
        <v>68</v>
      </c>
      <c r="B36" s="18" t="s">
        <v>69</v>
      </c>
      <c r="C36" s="39">
        <v>0</v>
      </c>
      <c r="D36" s="39">
        <v>0</v>
      </c>
      <c r="E36" s="36"/>
    </row>
    <row r="37" spans="1:5" ht="31.5" collapsed="1">
      <c r="A37" s="62" t="s">
        <v>141</v>
      </c>
      <c r="B37" s="63" t="s">
        <v>26</v>
      </c>
      <c r="C37" s="64">
        <f>C39+C40+C41+C42+C43+C47+C48+C49+C50+C51+C55+C56+C57+C58+C59+C63+C64+C70+C71+C72+C76+C77+C81+C82+C89+C90+C91+C92+C93+C94+C95+C96+C97+C101+C102+C103+C104+C105+C106+C107+C108+C109+C110+C116+C120+C136</f>
        <v>1224050.7</v>
      </c>
      <c r="D37" s="64">
        <f>D39+D40+D41+D42+D43+D47+D48+D49+D50+D51+D55+D56+D57+D58+D59+D63+D64+D70+D71+D72+D76+D77+D81+D82+D89+D90+D91+D92+D93+D94+D95+D96+D97+D101+D102+D103+D104+D105+D106+D107+D108+D109+D110+D116+D120+D136</f>
        <v>1284152.7</v>
      </c>
      <c r="E37" s="9"/>
    </row>
    <row r="38" spans="1:5" ht="15.75">
      <c r="A38" s="53"/>
      <c r="B38" s="6" t="s">
        <v>9</v>
      </c>
      <c r="C38" s="28"/>
      <c r="D38" s="28"/>
      <c r="E38" s="9"/>
    </row>
    <row r="39" spans="1:5" ht="60.75" customHeight="1">
      <c r="A39" s="50" t="s">
        <v>73</v>
      </c>
      <c r="B39" s="6" t="s">
        <v>89</v>
      </c>
      <c r="C39" s="28">
        <v>40181</v>
      </c>
      <c r="D39" s="28">
        <v>40181</v>
      </c>
      <c r="E39" s="9"/>
    </row>
    <row r="40" spans="1:5" ht="63" customHeight="1">
      <c r="A40" s="50" t="s">
        <v>73</v>
      </c>
      <c r="B40" s="5" t="s">
        <v>90</v>
      </c>
      <c r="C40" s="28">
        <v>473</v>
      </c>
      <c r="D40" s="28">
        <v>484</v>
      </c>
      <c r="E40" s="9"/>
    </row>
    <row r="41" spans="1:5" ht="63.75" customHeight="1">
      <c r="A41" s="50" t="s">
        <v>73</v>
      </c>
      <c r="B41" s="15" t="s">
        <v>91</v>
      </c>
      <c r="C41" s="28">
        <v>336</v>
      </c>
      <c r="D41" s="28">
        <v>347</v>
      </c>
      <c r="E41" s="9"/>
    </row>
    <row r="42" spans="1:5" ht="46.5" customHeight="1">
      <c r="A42" s="50" t="s">
        <v>73</v>
      </c>
      <c r="B42" s="8" t="s">
        <v>92</v>
      </c>
      <c r="C42" s="29">
        <v>2.2</v>
      </c>
      <c r="D42" s="29">
        <v>2.2</v>
      </c>
      <c r="E42" s="10"/>
    </row>
    <row r="43" spans="1:5" ht="45.75" customHeight="1">
      <c r="A43" s="50" t="s">
        <v>73</v>
      </c>
      <c r="B43" s="15" t="s">
        <v>112</v>
      </c>
      <c r="C43" s="28">
        <f>C45+C46</f>
        <v>1914</v>
      </c>
      <c r="D43" s="28">
        <f>D45+D46</f>
        <v>1970</v>
      </c>
      <c r="E43" s="9"/>
    </row>
    <row r="44" spans="1:5" ht="15.75">
      <c r="A44" s="53"/>
      <c r="B44" s="5" t="s">
        <v>9</v>
      </c>
      <c r="C44" s="28"/>
      <c r="D44" s="28"/>
      <c r="E44" s="9"/>
    </row>
    <row r="45" spans="1:5" ht="45.75" customHeight="1">
      <c r="A45" s="53"/>
      <c r="B45" s="18" t="s">
        <v>4</v>
      </c>
      <c r="C45" s="37">
        <v>1514</v>
      </c>
      <c r="D45" s="37">
        <v>1560</v>
      </c>
      <c r="E45" s="9"/>
    </row>
    <row r="46" spans="1:5" ht="16.5" customHeight="1">
      <c r="A46" s="53"/>
      <c r="B46" s="18" t="s">
        <v>5</v>
      </c>
      <c r="C46" s="37">
        <v>400</v>
      </c>
      <c r="D46" s="37">
        <v>410</v>
      </c>
      <c r="E46" s="9"/>
    </row>
    <row r="47" spans="1:6" ht="77.25" customHeight="1">
      <c r="A47" s="50" t="s">
        <v>73</v>
      </c>
      <c r="B47" s="5" t="s">
        <v>93</v>
      </c>
      <c r="C47" s="28">
        <v>849</v>
      </c>
      <c r="D47" s="28">
        <v>872</v>
      </c>
      <c r="E47" s="9"/>
      <c r="F47" s="26"/>
    </row>
    <row r="48" spans="1:5" ht="46.5" customHeight="1">
      <c r="A48" s="50" t="s">
        <v>73</v>
      </c>
      <c r="B48" s="5" t="s">
        <v>94</v>
      </c>
      <c r="C48" s="28">
        <v>10067</v>
      </c>
      <c r="D48" s="28">
        <v>10372</v>
      </c>
      <c r="E48" s="9"/>
    </row>
    <row r="49" spans="1:5" ht="45" customHeight="1">
      <c r="A49" s="50" t="s">
        <v>73</v>
      </c>
      <c r="B49" s="15" t="s">
        <v>95</v>
      </c>
      <c r="C49" s="28">
        <v>341</v>
      </c>
      <c r="D49" s="28">
        <v>351</v>
      </c>
      <c r="E49" s="9"/>
    </row>
    <row r="50" spans="1:5" ht="60" customHeight="1">
      <c r="A50" s="50" t="s">
        <v>73</v>
      </c>
      <c r="B50" s="15" t="s">
        <v>80</v>
      </c>
      <c r="C50" s="28">
        <v>1955</v>
      </c>
      <c r="D50" s="28">
        <v>2006</v>
      </c>
      <c r="E50" s="9"/>
    </row>
    <row r="51" spans="1:10" ht="50.25" customHeight="1">
      <c r="A51" s="50" t="s">
        <v>142</v>
      </c>
      <c r="B51" s="5" t="s">
        <v>96</v>
      </c>
      <c r="C51" s="28">
        <f>C53+C54</f>
        <v>2989</v>
      </c>
      <c r="D51" s="28">
        <f>D53+D54</f>
        <v>2918</v>
      </c>
      <c r="E51" s="9"/>
      <c r="J51" s="26"/>
    </row>
    <row r="52" spans="1:10" ht="15.75">
      <c r="A52" s="53"/>
      <c r="B52" s="6" t="s">
        <v>9</v>
      </c>
      <c r="C52" s="28"/>
      <c r="D52" s="28"/>
      <c r="E52" s="9"/>
      <c r="J52" s="26"/>
    </row>
    <row r="53" spans="1:5" ht="47.25">
      <c r="A53" s="53"/>
      <c r="B53" s="18" t="s">
        <v>16</v>
      </c>
      <c r="C53" s="37">
        <v>2977</v>
      </c>
      <c r="D53" s="37">
        <v>2906</v>
      </c>
      <c r="E53" s="9"/>
    </row>
    <row r="54" spans="1:5" ht="49.5" customHeight="1">
      <c r="A54" s="50"/>
      <c r="B54" s="18" t="s">
        <v>0</v>
      </c>
      <c r="C54" s="37">
        <v>12</v>
      </c>
      <c r="D54" s="37">
        <v>12</v>
      </c>
      <c r="E54" s="9"/>
    </row>
    <row r="55" spans="1:6" ht="65.25" customHeight="1">
      <c r="A55" s="50" t="s">
        <v>73</v>
      </c>
      <c r="B55" s="15" t="s">
        <v>97</v>
      </c>
      <c r="C55" s="28">
        <v>539538</v>
      </c>
      <c r="D55" s="28">
        <v>574685</v>
      </c>
      <c r="E55" s="9"/>
      <c r="F55" s="26"/>
    </row>
    <row r="56" spans="1:5" ht="59.25" customHeight="1">
      <c r="A56" s="50" t="s">
        <v>143</v>
      </c>
      <c r="B56" s="15" t="s">
        <v>98</v>
      </c>
      <c r="C56" s="28">
        <v>5982</v>
      </c>
      <c r="D56" s="28">
        <v>5982</v>
      </c>
      <c r="E56" s="9"/>
    </row>
    <row r="57" spans="1:5" ht="93.75" customHeight="1">
      <c r="A57" s="50" t="s">
        <v>73</v>
      </c>
      <c r="B57" s="15" t="s">
        <v>99</v>
      </c>
      <c r="C57" s="28">
        <v>134528</v>
      </c>
      <c r="D57" s="28">
        <v>145324</v>
      </c>
      <c r="E57" s="9"/>
    </row>
    <row r="58" spans="1:5" ht="92.25" customHeight="1">
      <c r="A58" s="50" t="s">
        <v>144</v>
      </c>
      <c r="B58" s="15" t="s">
        <v>100</v>
      </c>
      <c r="C58" s="28">
        <v>18060</v>
      </c>
      <c r="D58" s="28">
        <v>18060</v>
      </c>
      <c r="E58" s="9"/>
    </row>
    <row r="59" spans="1:5" ht="106.5" customHeight="1">
      <c r="A59" s="50" t="s">
        <v>73</v>
      </c>
      <c r="B59" s="15" t="s">
        <v>101</v>
      </c>
      <c r="C59" s="28">
        <f>C61+C62</f>
        <v>23812</v>
      </c>
      <c r="D59" s="28">
        <f>D61+D62</f>
        <v>25238</v>
      </c>
      <c r="E59" s="9"/>
    </row>
    <row r="60" spans="1:5" ht="17.25" customHeight="1">
      <c r="A60" s="53"/>
      <c r="B60" s="6" t="s">
        <v>9</v>
      </c>
      <c r="C60" s="28"/>
      <c r="D60" s="28"/>
      <c r="E60" s="9"/>
    </row>
    <row r="61" spans="1:5" ht="15.75">
      <c r="A61" s="53"/>
      <c r="B61" s="17" t="s">
        <v>29</v>
      </c>
      <c r="C61" s="37">
        <v>23602</v>
      </c>
      <c r="D61" s="37">
        <v>25018</v>
      </c>
      <c r="E61" s="9"/>
    </row>
    <row r="62" spans="1:5" ht="15.75">
      <c r="A62" s="53"/>
      <c r="B62" s="17" t="s">
        <v>13</v>
      </c>
      <c r="C62" s="37">
        <v>210</v>
      </c>
      <c r="D62" s="37">
        <v>220</v>
      </c>
      <c r="E62" s="9"/>
    </row>
    <row r="63" spans="1:5" ht="191.25" customHeight="1">
      <c r="A63" s="50" t="s">
        <v>145</v>
      </c>
      <c r="B63" s="15" t="s">
        <v>102</v>
      </c>
      <c r="C63" s="28">
        <v>134147</v>
      </c>
      <c r="D63" s="28">
        <v>134131</v>
      </c>
      <c r="E63" s="9"/>
    </row>
    <row r="64" spans="1:5" ht="61.5" customHeight="1">
      <c r="A64" s="50" t="s">
        <v>73</v>
      </c>
      <c r="B64" s="15" t="s">
        <v>103</v>
      </c>
      <c r="C64" s="28">
        <f>C66+C67+C68+C69</f>
        <v>44530</v>
      </c>
      <c r="D64" s="28">
        <f>D66+D67+D68+D69</f>
        <v>46311</v>
      </c>
      <c r="E64" s="9"/>
    </row>
    <row r="65" spans="1:5" ht="13.5" customHeight="1">
      <c r="A65" s="53"/>
      <c r="B65" s="6" t="s">
        <v>9</v>
      </c>
      <c r="C65" s="28"/>
      <c r="D65" s="28"/>
      <c r="E65" s="9"/>
    </row>
    <row r="66" spans="1:5" ht="15.75">
      <c r="A66" s="53"/>
      <c r="B66" s="19" t="s">
        <v>1</v>
      </c>
      <c r="C66" s="37">
        <v>30751</v>
      </c>
      <c r="D66" s="37">
        <v>31981</v>
      </c>
      <c r="E66" s="9"/>
    </row>
    <row r="67" spans="1:5" ht="31.5">
      <c r="A67" s="53"/>
      <c r="B67" s="19" t="s">
        <v>2</v>
      </c>
      <c r="C67" s="37">
        <v>1381</v>
      </c>
      <c r="D67" s="37">
        <v>1436</v>
      </c>
      <c r="E67" s="9"/>
    </row>
    <row r="68" spans="1:5" ht="15.75" customHeight="1">
      <c r="A68" s="53"/>
      <c r="B68" s="19" t="s">
        <v>17</v>
      </c>
      <c r="C68" s="37">
        <v>7790</v>
      </c>
      <c r="D68" s="37">
        <v>8101</v>
      </c>
      <c r="E68" s="9"/>
    </row>
    <row r="69" spans="1:5" ht="15.75">
      <c r="A69" s="53"/>
      <c r="B69" s="19" t="s">
        <v>18</v>
      </c>
      <c r="C69" s="37">
        <v>4608</v>
      </c>
      <c r="D69" s="37">
        <v>4793</v>
      </c>
      <c r="E69" s="9"/>
    </row>
    <row r="70" spans="1:5" ht="63" customHeight="1">
      <c r="A70" s="50" t="s">
        <v>146</v>
      </c>
      <c r="B70" s="15" t="s">
        <v>104</v>
      </c>
      <c r="C70" s="28">
        <v>11789</v>
      </c>
      <c r="D70" s="28">
        <v>12260</v>
      </c>
      <c r="E70" s="9"/>
    </row>
    <row r="71" spans="1:5" ht="60.75" customHeight="1">
      <c r="A71" s="50" t="s">
        <v>73</v>
      </c>
      <c r="B71" s="15" t="s">
        <v>105</v>
      </c>
      <c r="C71" s="28">
        <v>94</v>
      </c>
      <c r="D71" s="28">
        <v>94</v>
      </c>
      <c r="E71" s="9"/>
    </row>
    <row r="72" spans="1:5" ht="80.25" customHeight="1">
      <c r="A72" s="50" t="s">
        <v>73</v>
      </c>
      <c r="B72" s="15" t="s">
        <v>106</v>
      </c>
      <c r="C72" s="28">
        <v>217</v>
      </c>
      <c r="D72" s="28">
        <v>610</v>
      </c>
      <c r="E72" s="9"/>
    </row>
    <row r="73" spans="1:5" ht="15.75" hidden="1" outlineLevel="1">
      <c r="A73" s="53"/>
      <c r="B73" s="5" t="s">
        <v>9</v>
      </c>
      <c r="C73" s="28"/>
      <c r="D73" s="28"/>
      <c r="E73" s="9"/>
    </row>
    <row r="74" spans="1:5" ht="15.75" hidden="1" outlineLevel="1">
      <c r="A74" s="53"/>
      <c r="B74" s="18" t="s">
        <v>42</v>
      </c>
      <c r="C74" s="28">
        <v>0</v>
      </c>
      <c r="D74" s="28">
        <v>0</v>
      </c>
      <c r="E74" s="9"/>
    </row>
    <row r="75" spans="1:5" ht="15" customHeight="1" hidden="1" outlineLevel="1">
      <c r="A75" s="53"/>
      <c r="B75" s="18" t="s">
        <v>43</v>
      </c>
      <c r="C75" s="28">
        <v>0</v>
      </c>
      <c r="D75" s="28">
        <v>0</v>
      </c>
      <c r="E75" s="9"/>
    </row>
    <row r="76" spans="1:5" ht="109.5" customHeight="1" collapsed="1">
      <c r="A76" s="50" t="s">
        <v>73</v>
      </c>
      <c r="B76" s="15" t="s">
        <v>107</v>
      </c>
      <c r="C76" s="28">
        <v>2039</v>
      </c>
      <c r="D76" s="28">
        <v>2039</v>
      </c>
      <c r="E76" s="9"/>
    </row>
    <row r="77" spans="1:5" ht="62.25" customHeight="1">
      <c r="A77" s="50" t="s">
        <v>73</v>
      </c>
      <c r="B77" s="15" t="s">
        <v>108</v>
      </c>
      <c r="C77" s="28">
        <f>C79+C80</f>
        <v>2691</v>
      </c>
      <c r="D77" s="28">
        <f>D79+D80</f>
        <v>2691</v>
      </c>
      <c r="E77" s="9"/>
    </row>
    <row r="78" spans="1:5" ht="15.75">
      <c r="A78" s="53"/>
      <c r="B78" s="5" t="s">
        <v>9</v>
      </c>
      <c r="C78" s="28"/>
      <c r="D78" s="28"/>
      <c r="E78" s="9"/>
    </row>
    <row r="79" spans="1:5" ht="15.75">
      <c r="A79" s="53"/>
      <c r="B79" s="18" t="s">
        <v>34</v>
      </c>
      <c r="C79" s="37">
        <v>2360</v>
      </c>
      <c r="D79" s="37">
        <v>2360</v>
      </c>
      <c r="E79" s="9"/>
    </row>
    <row r="80" spans="1:5" ht="33" customHeight="1">
      <c r="A80" s="53"/>
      <c r="B80" s="18" t="s">
        <v>44</v>
      </c>
      <c r="C80" s="37">
        <v>331</v>
      </c>
      <c r="D80" s="37">
        <v>331</v>
      </c>
      <c r="E80" s="9"/>
    </row>
    <row r="81" spans="1:5" ht="110.25" customHeight="1">
      <c r="A81" s="50" t="s">
        <v>147</v>
      </c>
      <c r="B81" s="15" t="s">
        <v>109</v>
      </c>
      <c r="C81" s="28">
        <v>420</v>
      </c>
      <c r="D81" s="28">
        <v>420</v>
      </c>
      <c r="E81" s="9"/>
    </row>
    <row r="82" spans="1:5" ht="79.5" customHeight="1">
      <c r="A82" s="50" t="s">
        <v>148</v>
      </c>
      <c r="B82" s="14" t="s">
        <v>110</v>
      </c>
      <c r="C82" s="29">
        <f>SUM(C84+C85)</f>
        <v>22446</v>
      </c>
      <c r="D82" s="29">
        <f>SUM(D84+D85)</f>
        <v>22136</v>
      </c>
      <c r="E82" s="10"/>
    </row>
    <row r="83" spans="1:5" ht="15.75">
      <c r="A83" s="53"/>
      <c r="B83" s="5" t="s">
        <v>9</v>
      </c>
      <c r="C83" s="28"/>
      <c r="D83" s="65"/>
      <c r="E83" s="9"/>
    </row>
    <row r="84" spans="1:5" ht="21.75" customHeight="1">
      <c r="A84" s="53"/>
      <c r="B84" s="18" t="s">
        <v>167</v>
      </c>
      <c r="C84" s="37">
        <v>5000</v>
      </c>
      <c r="D84" s="37">
        <v>5000</v>
      </c>
      <c r="E84" s="9"/>
    </row>
    <row r="85" spans="1:5" ht="21.75" customHeight="1">
      <c r="A85" s="53"/>
      <c r="B85" s="18" t="s">
        <v>21</v>
      </c>
      <c r="C85" s="37">
        <v>17446</v>
      </c>
      <c r="D85" s="37">
        <v>17136</v>
      </c>
      <c r="E85" s="9"/>
    </row>
    <row r="86" spans="1:5" ht="15.75" hidden="1" outlineLevel="1">
      <c r="A86" s="53"/>
      <c r="B86" s="5" t="s">
        <v>9</v>
      </c>
      <c r="C86" s="28"/>
      <c r="D86" s="28"/>
      <c r="E86" s="9"/>
    </row>
    <row r="87" spans="1:5" ht="15.75" hidden="1" outlineLevel="1">
      <c r="A87" s="53"/>
      <c r="B87" s="18" t="s">
        <v>20</v>
      </c>
      <c r="C87" s="28">
        <v>0</v>
      </c>
      <c r="D87" s="28">
        <v>0</v>
      </c>
      <c r="E87" s="9"/>
    </row>
    <row r="88" spans="1:5" ht="14.25" customHeight="1" hidden="1" outlineLevel="1">
      <c r="A88" s="53"/>
      <c r="B88" s="18" t="s">
        <v>21</v>
      </c>
      <c r="C88" s="28">
        <v>0</v>
      </c>
      <c r="D88" s="28">
        <v>0</v>
      </c>
      <c r="E88" s="9"/>
    </row>
    <row r="89" spans="1:5" ht="66.75" customHeight="1" collapsed="1">
      <c r="A89" s="50" t="s">
        <v>149</v>
      </c>
      <c r="B89" s="14" t="s">
        <v>113</v>
      </c>
      <c r="C89" s="29">
        <v>1850</v>
      </c>
      <c r="D89" s="29">
        <v>1850</v>
      </c>
      <c r="E89" s="11"/>
    </row>
    <row r="90" spans="1:5" ht="45.75" customHeight="1">
      <c r="A90" s="50" t="s">
        <v>150</v>
      </c>
      <c r="B90" s="15" t="s">
        <v>111</v>
      </c>
      <c r="C90" s="28">
        <v>1163</v>
      </c>
      <c r="D90" s="28">
        <v>1163</v>
      </c>
      <c r="E90" s="9"/>
    </row>
    <row r="91" spans="1:7" ht="49.5" customHeight="1">
      <c r="A91" s="50" t="s">
        <v>73</v>
      </c>
      <c r="B91" s="5" t="s">
        <v>114</v>
      </c>
      <c r="C91" s="28">
        <v>25409</v>
      </c>
      <c r="D91" s="28">
        <v>28490</v>
      </c>
      <c r="E91" s="9"/>
      <c r="G91" s="26"/>
    </row>
    <row r="92" spans="1:5" ht="94.5">
      <c r="A92" s="50" t="s">
        <v>73</v>
      </c>
      <c r="B92" s="8" t="s">
        <v>81</v>
      </c>
      <c r="C92" s="28">
        <v>582</v>
      </c>
      <c r="D92" s="28">
        <v>606</v>
      </c>
      <c r="E92" s="13"/>
    </row>
    <row r="93" spans="1:5" ht="79.5" customHeight="1">
      <c r="A93" s="50" t="s">
        <v>151</v>
      </c>
      <c r="B93" s="14" t="s">
        <v>115</v>
      </c>
      <c r="C93" s="29">
        <v>23223</v>
      </c>
      <c r="D93" s="29">
        <v>24151</v>
      </c>
      <c r="E93" s="10"/>
    </row>
    <row r="94" spans="1:5" ht="78.75" customHeight="1">
      <c r="A94" s="50" t="s">
        <v>73</v>
      </c>
      <c r="B94" s="14" t="s">
        <v>116</v>
      </c>
      <c r="C94" s="28">
        <v>4779</v>
      </c>
      <c r="D94" s="28">
        <v>4779</v>
      </c>
      <c r="E94" s="9"/>
    </row>
    <row r="95" spans="1:5" ht="65.25" customHeight="1">
      <c r="A95" s="50" t="s">
        <v>73</v>
      </c>
      <c r="B95" s="14" t="s">
        <v>117</v>
      </c>
      <c r="C95" s="29">
        <v>17125</v>
      </c>
      <c r="D95" s="29">
        <v>18705</v>
      </c>
      <c r="E95" s="13"/>
    </row>
    <row r="96" spans="1:5" ht="47.25" customHeight="1">
      <c r="A96" s="50" t="s">
        <v>73</v>
      </c>
      <c r="B96" s="8" t="s">
        <v>118</v>
      </c>
      <c r="C96" s="29">
        <v>621</v>
      </c>
      <c r="D96" s="29">
        <v>621</v>
      </c>
      <c r="E96" s="10"/>
    </row>
    <row r="97" spans="1:5" ht="109.5" customHeight="1">
      <c r="A97" s="50" t="s">
        <v>73</v>
      </c>
      <c r="B97" s="21" t="s">
        <v>119</v>
      </c>
      <c r="C97" s="29">
        <f>SUM(C99+C100)</f>
        <v>213</v>
      </c>
      <c r="D97" s="29">
        <f>SUM(D99+D100)</f>
        <v>213</v>
      </c>
      <c r="E97" s="10"/>
    </row>
    <row r="98" spans="1:5" ht="15.75">
      <c r="A98" s="53"/>
      <c r="B98" s="8" t="s">
        <v>9</v>
      </c>
      <c r="C98" s="29"/>
      <c r="D98" s="29"/>
      <c r="E98" s="10"/>
    </row>
    <row r="99" spans="1:5" ht="31.5">
      <c r="A99" s="53"/>
      <c r="B99" s="38" t="s">
        <v>35</v>
      </c>
      <c r="C99" s="37">
        <v>71</v>
      </c>
      <c r="D99" s="37">
        <v>71</v>
      </c>
      <c r="E99" s="9"/>
    </row>
    <row r="100" spans="1:5" ht="31.5">
      <c r="A100" s="53"/>
      <c r="B100" s="38" t="s">
        <v>3</v>
      </c>
      <c r="C100" s="37">
        <v>142</v>
      </c>
      <c r="D100" s="37">
        <v>142</v>
      </c>
      <c r="E100" s="9"/>
    </row>
    <row r="101" spans="1:5" ht="128.25" customHeight="1">
      <c r="A101" s="50" t="s">
        <v>152</v>
      </c>
      <c r="B101" s="8" t="s">
        <v>82</v>
      </c>
      <c r="C101" s="29">
        <v>37</v>
      </c>
      <c r="D101" s="29">
        <v>37</v>
      </c>
      <c r="E101" s="10"/>
    </row>
    <row r="102" spans="1:5" ht="63.75" customHeight="1">
      <c r="A102" s="50" t="s">
        <v>153</v>
      </c>
      <c r="B102" s="15" t="s">
        <v>120</v>
      </c>
      <c r="C102" s="28">
        <v>6251</v>
      </c>
      <c r="D102" s="28">
        <v>6251</v>
      </c>
      <c r="E102" s="9"/>
    </row>
    <row r="103" spans="1:7" ht="66" customHeight="1">
      <c r="A103" s="50" t="s">
        <v>73</v>
      </c>
      <c r="B103" s="14" t="s">
        <v>121</v>
      </c>
      <c r="C103" s="29">
        <v>33320</v>
      </c>
      <c r="D103" s="29">
        <v>35183</v>
      </c>
      <c r="E103" s="12"/>
      <c r="G103" s="26"/>
    </row>
    <row r="104" spans="1:5" ht="123" customHeight="1">
      <c r="A104" s="50" t="s">
        <v>73</v>
      </c>
      <c r="B104" s="15" t="s">
        <v>122</v>
      </c>
      <c r="C104" s="28">
        <v>275</v>
      </c>
      <c r="D104" s="28">
        <v>286</v>
      </c>
      <c r="E104" s="9"/>
    </row>
    <row r="105" spans="1:5" s="35" customFormat="1" ht="65.25" customHeight="1">
      <c r="A105" s="50" t="s">
        <v>73</v>
      </c>
      <c r="B105" s="15" t="s">
        <v>123</v>
      </c>
      <c r="C105" s="7">
        <v>3245</v>
      </c>
      <c r="D105" s="7">
        <v>3375</v>
      </c>
      <c r="E105" s="9"/>
    </row>
    <row r="106" spans="1:6" ht="62.25" customHeight="1">
      <c r="A106" s="50" t="s">
        <v>154</v>
      </c>
      <c r="B106" s="5" t="s">
        <v>124</v>
      </c>
      <c r="C106" s="28">
        <v>497.5</v>
      </c>
      <c r="D106" s="28">
        <v>497.5</v>
      </c>
      <c r="E106" s="9"/>
      <c r="F106" s="26"/>
    </row>
    <row r="107" spans="1:6" ht="78.75" customHeight="1">
      <c r="A107" s="50" t="s">
        <v>73</v>
      </c>
      <c r="B107" s="15" t="s">
        <v>125</v>
      </c>
      <c r="C107" s="28">
        <v>6825</v>
      </c>
      <c r="D107" s="28">
        <v>7098</v>
      </c>
      <c r="E107" s="9"/>
      <c r="F107" s="26"/>
    </row>
    <row r="108" spans="1:5" ht="106.5" customHeight="1">
      <c r="A108" s="50" t="s">
        <v>155</v>
      </c>
      <c r="B108" s="15" t="s">
        <v>126</v>
      </c>
      <c r="C108" s="28">
        <v>3222</v>
      </c>
      <c r="D108" s="28">
        <v>3334</v>
      </c>
      <c r="E108" s="9"/>
    </row>
    <row r="109" spans="1:5" ht="127.5" customHeight="1">
      <c r="A109" s="50" t="s">
        <v>155</v>
      </c>
      <c r="B109" s="16" t="s">
        <v>127</v>
      </c>
      <c r="C109" s="29">
        <v>28596</v>
      </c>
      <c r="D109" s="29">
        <v>28241</v>
      </c>
      <c r="E109" s="10"/>
    </row>
    <row r="110" spans="1:5" ht="109.5" customHeight="1">
      <c r="A110" s="50" t="s">
        <v>73</v>
      </c>
      <c r="B110" s="15" t="s">
        <v>128</v>
      </c>
      <c r="C110" s="28">
        <f>C112+C113+C114+C115</f>
        <v>43258</v>
      </c>
      <c r="D110" s="28">
        <f>D112+D113+D114+D115</f>
        <v>44964</v>
      </c>
      <c r="E110" s="9"/>
    </row>
    <row r="111" spans="1:5" ht="15.75">
      <c r="A111" s="53"/>
      <c r="B111" s="6" t="s">
        <v>9</v>
      </c>
      <c r="C111" s="28"/>
      <c r="D111" s="28"/>
      <c r="E111" s="9"/>
    </row>
    <row r="112" spans="1:5" ht="15.75" customHeight="1">
      <c r="A112" s="50"/>
      <c r="B112" s="18" t="s">
        <v>1</v>
      </c>
      <c r="C112" s="37">
        <v>32419</v>
      </c>
      <c r="D112" s="37">
        <v>33700</v>
      </c>
      <c r="E112" s="9"/>
    </row>
    <row r="113" spans="1:5" ht="15.75">
      <c r="A113" s="50"/>
      <c r="B113" s="18" t="s">
        <v>74</v>
      </c>
      <c r="C113" s="37">
        <v>282</v>
      </c>
      <c r="D113" s="37">
        <v>293</v>
      </c>
      <c r="E113" s="9"/>
    </row>
    <row r="114" spans="1:5" ht="15.75">
      <c r="A114" s="50"/>
      <c r="B114" s="18" t="s">
        <v>75</v>
      </c>
      <c r="C114" s="37">
        <v>479</v>
      </c>
      <c r="D114" s="37">
        <v>498</v>
      </c>
      <c r="E114" s="9"/>
    </row>
    <row r="115" spans="1:5" ht="15.75">
      <c r="A115" s="50"/>
      <c r="B115" s="20" t="s">
        <v>76</v>
      </c>
      <c r="C115" s="37">
        <v>10078</v>
      </c>
      <c r="D115" s="37">
        <v>10473</v>
      </c>
      <c r="E115" s="9"/>
    </row>
    <row r="116" spans="1:5" ht="78" customHeight="1">
      <c r="A116" s="50" t="s">
        <v>156</v>
      </c>
      <c r="B116" s="22" t="s">
        <v>129</v>
      </c>
      <c r="C116" s="28">
        <f>C118+C119</f>
        <v>19934</v>
      </c>
      <c r="D116" s="28">
        <f>D118+D119</f>
        <v>20576</v>
      </c>
      <c r="E116" s="9"/>
    </row>
    <row r="117" spans="1:5" ht="15.75">
      <c r="A117" s="53"/>
      <c r="B117" s="5" t="s">
        <v>9</v>
      </c>
      <c r="C117" s="28"/>
      <c r="D117" s="28"/>
      <c r="E117" s="9"/>
    </row>
    <row r="118" spans="1:5" ht="15.75">
      <c r="A118" s="53"/>
      <c r="B118" s="17" t="s">
        <v>19</v>
      </c>
      <c r="C118" s="37">
        <v>16082</v>
      </c>
      <c r="D118" s="37">
        <v>16724</v>
      </c>
      <c r="E118" s="9"/>
    </row>
    <row r="119" spans="1:5" ht="31.5" customHeight="1">
      <c r="A119" s="53"/>
      <c r="B119" s="17" t="s">
        <v>37</v>
      </c>
      <c r="C119" s="37">
        <v>3852</v>
      </c>
      <c r="D119" s="37">
        <v>3852</v>
      </c>
      <c r="E119" s="9"/>
    </row>
    <row r="120" spans="1:5" ht="77.25" customHeight="1">
      <c r="A120" s="50" t="s">
        <v>157</v>
      </c>
      <c r="B120" s="15" t="s">
        <v>130</v>
      </c>
      <c r="C120" s="66">
        <v>3795</v>
      </c>
      <c r="D120" s="28">
        <v>3795</v>
      </c>
      <c r="E120" s="9"/>
    </row>
    <row r="121" ht="12.75" hidden="1" outlineLevel="1">
      <c r="D121" s="68"/>
    </row>
    <row r="122" spans="1:4" ht="12.75" hidden="1" outlineLevel="1">
      <c r="A122" s="55"/>
      <c r="B122" s="40"/>
      <c r="C122" s="41"/>
      <c r="D122" s="69"/>
    </row>
    <row r="123" spans="1:5" ht="77.25" customHeight="1" hidden="1" outlineLevel="1">
      <c r="A123" s="50" t="s">
        <v>36</v>
      </c>
      <c r="B123" s="14" t="s">
        <v>71</v>
      </c>
      <c r="C123" s="67">
        <v>0</v>
      </c>
      <c r="D123" s="29">
        <v>0</v>
      </c>
      <c r="E123" s="11"/>
    </row>
    <row r="124" spans="1:5" ht="48.75" customHeight="1" hidden="1" outlineLevel="1">
      <c r="A124" s="50" t="s">
        <v>50</v>
      </c>
      <c r="B124" s="6" t="s">
        <v>33</v>
      </c>
      <c r="C124" s="66">
        <v>0</v>
      </c>
      <c r="D124" s="28">
        <v>0</v>
      </c>
      <c r="E124" s="9"/>
    </row>
    <row r="125" ht="12.75" hidden="1" outlineLevel="1">
      <c r="D125" s="68"/>
    </row>
    <row r="126" spans="1:5" ht="20.25" customHeight="1" hidden="1" outlineLevel="1">
      <c r="A126" s="50"/>
      <c r="B126" s="6" t="s">
        <v>9</v>
      </c>
      <c r="C126" s="67"/>
      <c r="D126" s="29"/>
      <c r="E126" s="10"/>
    </row>
    <row r="127" spans="1:5" ht="18" customHeight="1" hidden="1" outlineLevel="1">
      <c r="A127" s="50"/>
      <c r="B127" s="18" t="s">
        <v>48</v>
      </c>
      <c r="C127" s="67"/>
      <c r="D127" s="29"/>
      <c r="E127" s="10"/>
    </row>
    <row r="128" spans="1:5" ht="15.75" customHeight="1" hidden="1" outlineLevel="1">
      <c r="A128" s="50"/>
      <c r="B128" s="18" t="s">
        <v>49</v>
      </c>
      <c r="C128" s="67"/>
      <c r="D128" s="29"/>
      <c r="E128" s="10"/>
    </row>
    <row r="129" spans="1:5" ht="75.75" customHeight="1" hidden="1" outlineLevel="1">
      <c r="A129" s="50" t="s">
        <v>22</v>
      </c>
      <c r="B129" s="5" t="s">
        <v>38</v>
      </c>
      <c r="C129" s="66">
        <v>0</v>
      </c>
      <c r="D129" s="28">
        <v>0</v>
      </c>
      <c r="E129" s="9"/>
    </row>
    <row r="130" spans="1:5" ht="131.25" customHeight="1" hidden="1" outlineLevel="1">
      <c r="A130" s="50" t="s">
        <v>23</v>
      </c>
      <c r="B130" s="15" t="s">
        <v>72</v>
      </c>
      <c r="C130" s="66">
        <v>0</v>
      </c>
      <c r="D130" s="28">
        <v>0</v>
      </c>
      <c r="E130" s="9"/>
    </row>
    <row r="131" spans="1:5" ht="15.75" hidden="1" outlineLevel="1">
      <c r="A131" s="53"/>
      <c r="B131" s="5" t="s">
        <v>9</v>
      </c>
      <c r="C131" s="66"/>
      <c r="D131" s="28"/>
      <c r="E131" s="9"/>
    </row>
    <row r="132" spans="1:5" ht="14.25" customHeight="1" hidden="1" outlineLevel="1">
      <c r="A132" s="53"/>
      <c r="B132" s="18" t="s">
        <v>51</v>
      </c>
      <c r="C132" s="66">
        <v>0</v>
      </c>
      <c r="D132" s="28">
        <v>0</v>
      </c>
      <c r="E132" s="9"/>
    </row>
    <row r="133" spans="1:5" ht="14.25" customHeight="1" hidden="1" outlineLevel="1">
      <c r="A133" s="53"/>
      <c r="B133" s="18" t="s">
        <v>21</v>
      </c>
      <c r="C133" s="66">
        <v>0</v>
      </c>
      <c r="D133" s="28">
        <v>0</v>
      </c>
      <c r="E133" s="9"/>
    </row>
    <row r="134" spans="1:5" ht="141" customHeight="1" hidden="1" outlineLevel="1">
      <c r="A134" s="50" t="s">
        <v>57</v>
      </c>
      <c r="B134" s="15" t="s">
        <v>58</v>
      </c>
      <c r="C134" s="66">
        <v>0</v>
      </c>
      <c r="D134" s="28">
        <v>0</v>
      </c>
      <c r="E134" s="9"/>
    </row>
    <row r="135" spans="1:5" ht="95.25" customHeight="1" hidden="1" outlineLevel="1">
      <c r="A135" s="50" t="s">
        <v>62</v>
      </c>
      <c r="B135" s="15" t="s">
        <v>63</v>
      </c>
      <c r="C135" s="66">
        <v>0</v>
      </c>
      <c r="D135" s="28">
        <v>0</v>
      </c>
      <c r="E135" s="9"/>
    </row>
    <row r="136" spans="1:5" ht="97.5" customHeight="1" collapsed="1">
      <c r="A136" s="50" t="s">
        <v>22</v>
      </c>
      <c r="B136" s="15" t="s">
        <v>168</v>
      </c>
      <c r="C136" s="66">
        <v>430</v>
      </c>
      <c r="D136" s="28">
        <v>453</v>
      </c>
      <c r="E136" s="9"/>
    </row>
    <row r="137" spans="1:5" ht="15.75" hidden="1" outlineLevel="1">
      <c r="A137" s="53"/>
      <c r="B137" s="5" t="s">
        <v>9</v>
      </c>
      <c r="C137" s="28">
        <v>0</v>
      </c>
      <c r="D137" s="28">
        <v>0</v>
      </c>
      <c r="E137" s="9"/>
    </row>
    <row r="138" spans="1:5" ht="17.25" customHeight="1" hidden="1" outlineLevel="1">
      <c r="A138" s="53"/>
      <c r="B138" s="18" t="s">
        <v>51</v>
      </c>
      <c r="C138" s="28">
        <v>0</v>
      </c>
      <c r="D138" s="28">
        <v>0</v>
      </c>
      <c r="E138" s="9"/>
    </row>
    <row r="139" spans="1:5" ht="19.5" customHeight="1" hidden="1" outlineLevel="1">
      <c r="A139" s="53"/>
      <c r="B139" s="18" t="s">
        <v>21</v>
      </c>
      <c r="C139" s="28">
        <v>0</v>
      </c>
      <c r="D139" s="28">
        <v>0</v>
      </c>
      <c r="E139" s="9"/>
    </row>
    <row r="140" spans="1:5" ht="142.5" customHeight="1" hidden="1" outlineLevel="1">
      <c r="A140" s="50" t="s">
        <v>22</v>
      </c>
      <c r="B140" s="15" t="s">
        <v>64</v>
      </c>
      <c r="C140" s="28">
        <v>0</v>
      </c>
      <c r="D140" s="28">
        <v>0</v>
      </c>
      <c r="E140" s="9"/>
    </row>
    <row r="141" spans="1:5" ht="19.5" customHeight="1" hidden="1" outlineLevel="1">
      <c r="A141" s="56"/>
      <c r="B141" s="42"/>
      <c r="C141" s="43"/>
      <c r="D141" s="43"/>
      <c r="E141" s="9"/>
    </row>
    <row r="142" spans="1:5" s="35" customFormat="1" ht="15.75" collapsed="1">
      <c r="A142" s="62" t="s">
        <v>27</v>
      </c>
      <c r="B142" s="63" t="s">
        <v>28</v>
      </c>
      <c r="C142" s="30">
        <f>C146+C144+C147+C148+C145+C149+C153</f>
        <v>499</v>
      </c>
      <c r="D142" s="30">
        <f>D146+D144+D147+D148+D145+D149+D153</f>
        <v>499</v>
      </c>
      <c r="E142" s="24"/>
    </row>
    <row r="143" spans="1:5" ht="15.75">
      <c r="A143" s="53"/>
      <c r="B143" s="6" t="s">
        <v>9</v>
      </c>
      <c r="C143" s="28"/>
      <c r="D143" s="28"/>
      <c r="E143" s="9"/>
    </row>
    <row r="144" spans="1:5" ht="63.75" customHeight="1">
      <c r="A144" s="53" t="s">
        <v>158</v>
      </c>
      <c r="B144" s="16" t="s">
        <v>131</v>
      </c>
      <c r="C144" s="30">
        <v>296</v>
      </c>
      <c r="D144" s="30">
        <v>296</v>
      </c>
      <c r="E144" s="23"/>
    </row>
    <row r="145" spans="1:5" ht="78.75" customHeight="1">
      <c r="A145" s="53" t="s">
        <v>73</v>
      </c>
      <c r="B145" s="16" t="s">
        <v>132</v>
      </c>
      <c r="C145" s="30">
        <v>203</v>
      </c>
      <c r="D145" s="30">
        <v>203</v>
      </c>
      <c r="E145" s="23"/>
    </row>
    <row r="146" spans="1:4" ht="61.5" customHeight="1" hidden="1" outlineLevel="1">
      <c r="A146" s="53" t="s">
        <v>59</v>
      </c>
      <c r="B146" s="6" t="s">
        <v>60</v>
      </c>
      <c r="C146" s="30">
        <v>0</v>
      </c>
      <c r="D146" s="30">
        <v>0</v>
      </c>
    </row>
    <row r="147" spans="1:5" ht="59.25" customHeight="1" hidden="1" outlineLevel="1">
      <c r="A147" s="53" t="s">
        <v>30</v>
      </c>
      <c r="B147" s="16" t="s">
        <v>39</v>
      </c>
      <c r="C147" s="30">
        <v>0</v>
      </c>
      <c r="D147" s="30">
        <v>0</v>
      </c>
      <c r="E147" s="23"/>
    </row>
    <row r="148" spans="1:5" ht="108" customHeight="1" hidden="1" outlineLevel="1">
      <c r="A148" s="53" t="s">
        <v>32</v>
      </c>
      <c r="B148" s="16" t="s">
        <v>45</v>
      </c>
      <c r="C148" s="30">
        <v>0</v>
      </c>
      <c r="D148" s="30">
        <v>0</v>
      </c>
      <c r="E148" s="23"/>
    </row>
    <row r="149" spans="1:4" ht="78.75" hidden="1" outlineLevel="1">
      <c r="A149" s="53"/>
      <c r="B149" s="16" t="s">
        <v>52</v>
      </c>
      <c r="C149" s="30">
        <f>C151+C152</f>
        <v>0</v>
      </c>
      <c r="D149" s="30">
        <f>D151+D152</f>
        <v>0</v>
      </c>
    </row>
    <row r="150" spans="1:5" ht="15.75" hidden="1" outlineLevel="1">
      <c r="A150" s="53"/>
      <c r="B150" s="6" t="s">
        <v>9</v>
      </c>
      <c r="C150" s="28"/>
      <c r="D150" s="28"/>
      <c r="E150" s="9"/>
    </row>
    <row r="151" spans="1:4" ht="31.5" hidden="1" outlineLevel="1">
      <c r="A151" s="53" t="s">
        <v>53</v>
      </c>
      <c r="B151" s="16" t="s">
        <v>55</v>
      </c>
      <c r="C151" s="30">
        <v>0</v>
      </c>
      <c r="D151" s="30">
        <v>0</v>
      </c>
    </row>
    <row r="152" spans="1:4" ht="48.75" customHeight="1" hidden="1" outlineLevel="1">
      <c r="A152" s="53" t="s">
        <v>54</v>
      </c>
      <c r="B152" s="6" t="s">
        <v>56</v>
      </c>
      <c r="C152" s="30">
        <v>0</v>
      </c>
      <c r="D152" s="30">
        <v>0</v>
      </c>
    </row>
    <row r="153" spans="1:4" ht="83.25" customHeight="1" hidden="1" outlineLevel="1">
      <c r="A153" s="53" t="s">
        <v>46</v>
      </c>
      <c r="B153" s="6" t="s">
        <v>65</v>
      </c>
      <c r="C153" s="30">
        <v>0</v>
      </c>
      <c r="D153" s="30">
        <v>0</v>
      </c>
    </row>
    <row r="154" ht="12.75" collapsed="1"/>
  </sheetData>
  <sheetProtection/>
  <mergeCells count="6">
    <mergeCell ref="C1:D1"/>
    <mergeCell ref="C2:D2"/>
    <mergeCell ref="C3:D3"/>
    <mergeCell ref="C4:D4"/>
    <mergeCell ref="C5:D5"/>
    <mergeCell ref="A7:D7"/>
  </mergeCells>
  <printOptions/>
  <pageMargins left="0.69" right="0.37" top="0.7874015748031497" bottom="0.3937007874015748" header="0.5118110236220472" footer="0.5118110236220472"/>
  <pageSetup fitToHeight="6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Кутергина Вита</cp:lastModifiedBy>
  <cp:lastPrinted>2016-12-30T09:22:38Z</cp:lastPrinted>
  <dcterms:created xsi:type="dcterms:W3CDTF">1996-10-08T23:32:33Z</dcterms:created>
  <dcterms:modified xsi:type="dcterms:W3CDTF">2016-12-30T09:29:00Z</dcterms:modified>
  <cp:category/>
  <cp:version/>
  <cp:contentType/>
  <cp:contentStatus/>
</cp:coreProperties>
</file>